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08" windowHeight="80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<sst xmlns="http://schemas.openxmlformats.org/spreadsheetml/2006/main" count="67" uniqueCount="63">
  <si>
    <t>Income</t>
  </si>
  <si>
    <t>CTSA</t>
  </si>
  <si>
    <t>CTSA Conference</t>
  </si>
  <si>
    <t>Investment Income - CCC Theological Education Fund</t>
  </si>
  <si>
    <t>Investment Income - Howard Mills Endowment</t>
  </si>
  <si>
    <t>Grants</t>
  </si>
  <si>
    <t>Sponsorships</t>
  </si>
  <si>
    <t>Other</t>
  </si>
  <si>
    <t>Expenses</t>
  </si>
  <si>
    <t>Coordinator</t>
  </si>
  <si>
    <t>Office Supplies</t>
  </si>
  <si>
    <t>Conference</t>
  </si>
  <si>
    <t>Website Design and Maintenance</t>
  </si>
  <si>
    <t>Resouce Persons</t>
  </si>
  <si>
    <t>Venue</t>
  </si>
  <si>
    <t>Rental</t>
  </si>
  <si>
    <t>Audio-Visual</t>
  </si>
  <si>
    <t>Total Resource Persons</t>
  </si>
  <si>
    <t>Total Venue</t>
  </si>
  <si>
    <t>Conference Registration Fees</t>
  </si>
  <si>
    <t>Total Venue Expenses</t>
  </si>
  <si>
    <t>Travel</t>
  </si>
  <si>
    <t>Other Conference Expenses</t>
  </si>
  <si>
    <t>Total Other Conference Expenses</t>
  </si>
  <si>
    <t>Interpreters</t>
  </si>
  <si>
    <t>Accommodations</t>
  </si>
  <si>
    <t>Translation</t>
  </si>
  <si>
    <t>Printing Conference Materials</t>
  </si>
  <si>
    <t>Website Promotion Related Expenses</t>
  </si>
  <si>
    <t>Translation of documentation</t>
  </si>
  <si>
    <t>Translation Equipment</t>
  </si>
  <si>
    <t>Total Translation</t>
  </si>
  <si>
    <t>Total Conference Expenses</t>
  </si>
  <si>
    <t>Total CTSA Expenses</t>
  </si>
  <si>
    <t>Total CTSA and CTSA Conference Expenses</t>
  </si>
  <si>
    <t>Withdrawal - CCC Theological Fund</t>
  </si>
  <si>
    <t>Total CTSA Income</t>
  </si>
  <si>
    <t>Total CTSA Conference Income</t>
  </si>
  <si>
    <t>Total CTSA and CTSA Conference Income</t>
  </si>
  <si>
    <t>Fund Balances</t>
  </si>
  <si>
    <t>CCC Howard Mills Endowment</t>
  </si>
  <si>
    <t>Estimated Annual Return</t>
  </si>
  <si>
    <t>Net Gain / Loss</t>
  </si>
  <si>
    <t>Keynote (4 days @ $500/day)</t>
  </si>
  <si>
    <t>Other Honoraria (5 @ $100/each)</t>
  </si>
  <si>
    <t>Participant Expenses</t>
  </si>
  <si>
    <t>Meals</t>
  </si>
  <si>
    <t>Total Planning Committee Expenses</t>
  </si>
  <si>
    <t>Planning Committee Participation (6)</t>
  </si>
  <si>
    <t>CCC Theological Education Fund</t>
  </si>
  <si>
    <t>Conference Meals Reimbursement</t>
  </si>
  <si>
    <t>Total All In</t>
  </si>
  <si>
    <t>Budget</t>
  </si>
  <si>
    <t>CCC Overhead (15%)</t>
  </si>
  <si>
    <t>2015 CTSA and CTSA Conference Budget</t>
  </si>
  <si>
    <t>Prepared by P. Noteboom and L. Vallee</t>
  </si>
  <si>
    <t>First Draft - July 2014</t>
  </si>
  <si>
    <t>Conference Accommodations Reimbursement</t>
  </si>
  <si>
    <t>In kind</t>
  </si>
  <si>
    <t>Meals per person (xx participants @ $xxx\/each)</t>
  </si>
  <si>
    <t>Accommodations - Single (xx participants @ $xxx/each)</t>
  </si>
  <si>
    <t>Accommodations - Double (xx participants @ $xxx/each)</t>
  </si>
  <si>
    <t>Other Donations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</si>
</sst>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  <xf numFmtId="44" fontId="34" fillId="0" borderId="0" xfId="44" applyFont="1" applyAlignment="1">
      <alignment/>
    </xf>
    <xf numFmtId="44" fontId="37" fillId="0" borderId="0" xfId="44" applyFont="1" applyAlignment="1">
      <alignment/>
    </xf>
    <xf numFmtId="44" fontId="36" fillId="0" borderId="0" xfId="44" applyFont="1" applyAlignment="1">
      <alignment/>
    </xf>
    <xf numFmtId="44" fontId="0" fillId="0" borderId="0" xfId="44" applyFont="1" applyAlignment="1">
      <alignment/>
    </xf>
    <xf numFmtId="44" fontId="36" fillId="0" borderId="0" xfId="44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80" zoomScaleNormal="80" zoomScalePageLayoutView="0" workbookViewId="0" topLeftCell="A1">
      <selection activeCell="J10" sqref="J10"/>
    </sheetView>
  </sheetViews>
  <sheetFormatPr defaultColWidth="9.140625" defaultRowHeight="15"/>
  <cols>
    <col min="1" max="1" width="2.7109375" style="1" customWidth="1"/>
    <col min="2" max="2" width="2.7109375" style="2" customWidth="1"/>
    <col min="3" max="3" width="2.7109375" style="0" customWidth="1"/>
    <col min="4" max="4" width="42.7109375" style="0" customWidth="1"/>
    <col min="5" max="5" width="12.7109375" style="3" customWidth="1"/>
    <col min="6" max="7" width="12.7109375" style="0" customWidth="1"/>
  </cols>
  <sheetData>
    <row r="1" spans="1:5" ht="14.25">
      <c r="A1" s="1" t="s">
        <v>54</v>
      </c>
      <c r="E1" s="6" t="s">
        <v>39</v>
      </c>
    </row>
    <row r="2" spans="1:7" ht="14.25">
      <c r="A2" s="1" t="s">
        <v>55</v>
      </c>
      <c r="E2" s="7" t="s">
        <v>49</v>
      </c>
      <c r="G2" s="3">
        <v>150000</v>
      </c>
    </row>
    <row r="3" spans="1:7" ht="14.25">
      <c r="A3" s="1" t="s">
        <v>56</v>
      </c>
      <c r="E3" s="7" t="s">
        <v>40</v>
      </c>
      <c r="G3" s="3">
        <v>75000</v>
      </c>
    </row>
    <row r="4" spans="5:7" ht="14.25">
      <c r="E4" s="7" t="s">
        <v>41</v>
      </c>
      <c r="G4" s="5">
        <v>0.06</v>
      </c>
    </row>
    <row r="5" ht="14.25">
      <c r="A5" s="1" t="s">
        <v>0</v>
      </c>
    </row>
    <row r="6" spans="2:7" ht="14.25">
      <c r="B6" s="2" t="s">
        <v>1</v>
      </c>
      <c r="E6" s="10" t="s">
        <v>52</v>
      </c>
      <c r="F6" s="10"/>
      <c r="G6" s="10"/>
    </row>
    <row r="7" spans="3:5" ht="14.25">
      <c r="C7" t="s">
        <v>3</v>
      </c>
      <c r="E7" s="3">
        <f>G2*G4</f>
        <v>9000</v>
      </c>
    </row>
    <row r="8" spans="3:5" ht="14.25">
      <c r="C8" t="s">
        <v>4</v>
      </c>
      <c r="E8" s="3">
        <f>G3*G4</f>
        <v>4500</v>
      </c>
    </row>
    <row r="9" ht="14.25">
      <c r="C9" t="s">
        <v>35</v>
      </c>
    </row>
    <row r="10" spans="3:6" ht="14.25">
      <c r="C10" t="s">
        <v>36</v>
      </c>
      <c r="F10" s="3">
        <f>SUM(E7:E9)</f>
        <v>13500</v>
      </c>
    </row>
    <row r="12" ht="14.25">
      <c r="B12" s="2" t="s">
        <v>2</v>
      </c>
    </row>
    <row r="13" spans="3:5" ht="14.25">
      <c r="C13" t="s">
        <v>19</v>
      </c>
      <c r="E13" s="3">
        <f>250*30</f>
        <v>7500</v>
      </c>
    </row>
    <row r="14" ht="14.25">
      <c r="C14" t="s">
        <v>50</v>
      </c>
    </row>
    <row r="15" ht="14.25">
      <c r="C15" t="s">
        <v>57</v>
      </c>
    </row>
    <row r="16" spans="3:5" ht="14.25">
      <c r="C16" t="s">
        <v>5</v>
      </c>
      <c r="E16" s="3">
        <v>2000</v>
      </c>
    </row>
    <row r="17" spans="3:5" ht="14.25">
      <c r="C17" t="s">
        <v>6</v>
      </c>
      <c r="E17" s="3">
        <v>0</v>
      </c>
    </row>
    <row r="18" spans="3:5" ht="14.25">
      <c r="C18" t="s">
        <v>62</v>
      </c>
      <c r="E18" s="3">
        <v>1000</v>
      </c>
    </row>
    <row r="19" spans="3:6" ht="14.25">
      <c r="C19" t="s">
        <v>37</v>
      </c>
      <c r="F19" s="3">
        <f>SUM(E13:E18)</f>
        <v>10500</v>
      </c>
    </row>
    <row r="21" spans="1:7" s="2" customFormat="1" ht="14.25">
      <c r="A21" s="1"/>
      <c r="B21" s="2" t="s">
        <v>38</v>
      </c>
      <c r="E21" s="7"/>
      <c r="G21" s="7">
        <f>F10+F19</f>
        <v>24000</v>
      </c>
    </row>
    <row r="23" ht="14.25">
      <c r="A23" s="1" t="s">
        <v>8</v>
      </c>
    </row>
    <row r="24" ht="14.25">
      <c r="B24" s="2" t="s">
        <v>1</v>
      </c>
    </row>
    <row r="25" spans="3:5" ht="14.25">
      <c r="C25" t="s">
        <v>9</v>
      </c>
      <c r="E25" s="3">
        <v>10000</v>
      </c>
    </row>
    <row r="26" spans="3:5" ht="14.25">
      <c r="C26" t="s">
        <v>10</v>
      </c>
      <c r="E26" s="3">
        <v>200</v>
      </c>
    </row>
    <row r="27" spans="3:5" ht="14.25">
      <c r="C27" t="s">
        <v>12</v>
      </c>
      <c r="E27" s="3">
        <v>1000</v>
      </c>
    </row>
    <row r="28" spans="3:5" ht="14.25">
      <c r="C28" t="s">
        <v>7</v>
      </c>
      <c r="E28" s="3">
        <v>200</v>
      </c>
    </row>
    <row r="29" spans="1:7" s="2" customFormat="1" ht="14.25">
      <c r="A29" s="1"/>
      <c r="C29" s="2" t="s">
        <v>33</v>
      </c>
      <c r="E29" s="7"/>
      <c r="G29" s="7">
        <f>SUM(E25:E28)</f>
        <v>11400</v>
      </c>
    </row>
    <row r="31" ht="14.25">
      <c r="B31" s="2" t="s">
        <v>11</v>
      </c>
    </row>
    <row r="32" ht="14.25">
      <c r="C32" t="s">
        <v>13</v>
      </c>
    </row>
    <row r="33" spans="4:5" ht="14.25">
      <c r="D33" t="s">
        <v>43</v>
      </c>
      <c r="E33" s="3">
        <f>4*500</f>
        <v>2000</v>
      </c>
    </row>
    <row r="34" spans="4:5" ht="14.25">
      <c r="D34" t="s">
        <v>44</v>
      </c>
      <c r="E34" s="3">
        <f>5*100</f>
        <v>500</v>
      </c>
    </row>
    <row r="35" spans="4:5" ht="14.25">
      <c r="D35" t="s">
        <v>21</v>
      </c>
      <c r="E35" s="3">
        <v>0</v>
      </c>
    </row>
    <row r="36" spans="4:5" ht="14.25">
      <c r="D36" t="s">
        <v>25</v>
      </c>
      <c r="E36" s="3">
        <v>0</v>
      </c>
    </row>
    <row r="37" spans="4:6" ht="14.25">
      <c r="D37" t="s">
        <v>17</v>
      </c>
      <c r="F37" s="3">
        <f>SUM(E33:E36)</f>
        <v>2500</v>
      </c>
    </row>
    <row r="39" ht="14.25">
      <c r="C39" t="s">
        <v>14</v>
      </c>
    </row>
    <row r="40" spans="4:5" ht="14.25">
      <c r="D40" t="s">
        <v>15</v>
      </c>
      <c r="E40" s="9" t="s">
        <v>58</v>
      </c>
    </row>
    <row r="41" spans="4:5" ht="14.25">
      <c r="D41" t="s">
        <v>16</v>
      </c>
      <c r="E41" s="3" t="s">
        <v>58</v>
      </c>
    </row>
    <row r="42" spans="4:6" ht="14.25">
      <c r="D42" t="s">
        <v>18</v>
      </c>
      <c r="F42" s="4">
        <f>SUM(E40:E41)</f>
        <v>0</v>
      </c>
    </row>
    <row r="44" ht="14.25">
      <c r="C44" t="s">
        <v>48</v>
      </c>
    </row>
    <row r="45" spans="4:5" ht="14.25">
      <c r="D45" t="s">
        <v>21</v>
      </c>
      <c r="E45" s="3">
        <v>3000</v>
      </c>
    </row>
    <row r="46" spans="4:5" ht="14.25">
      <c r="D46" t="s">
        <v>25</v>
      </c>
      <c r="E46" s="3">
        <v>1800</v>
      </c>
    </row>
    <row r="47" spans="4:5" ht="14.25">
      <c r="D47" t="s">
        <v>46</v>
      </c>
      <c r="E47" s="3">
        <v>1000</v>
      </c>
    </row>
    <row r="48" spans="4:6" ht="14.25">
      <c r="D48" t="s">
        <v>47</v>
      </c>
      <c r="F48" s="4">
        <f>SUM(E45:E47)</f>
        <v>5800</v>
      </c>
    </row>
    <row r="50" ht="14.25">
      <c r="C50" t="s">
        <v>45</v>
      </c>
    </row>
    <row r="51" spans="4:5" ht="14.25">
      <c r="D51" t="s">
        <v>59</v>
      </c>
      <c r="E51" s="3">
        <v>0</v>
      </c>
    </row>
    <row r="52" spans="4:5" ht="14.25">
      <c r="D52" t="s">
        <v>60</v>
      </c>
      <c r="E52" s="3">
        <v>0</v>
      </c>
    </row>
    <row r="53" spans="4:5" ht="14.25">
      <c r="D53" t="s">
        <v>61</v>
      </c>
      <c r="E53" s="3">
        <v>0</v>
      </c>
    </row>
    <row r="54" spans="4:6" ht="14.25">
      <c r="D54" t="s">
        <v>20</v>
      </c>
      <c r="F54" s="3">
        <f>SUM(E51:E53)</f>
        <v>0</v>
      </c>
    </row>
    <row r="56" ht="14.25">
      <c r="C56" t="s">
        <v>26</v>
      </c>
    </row>
    <row r="57" spans="4:5" ht="14.25">
      <c r="D57" t="s">
        <v>29</v>
      </c>
      <c r="E57" s="3">
        <v>500</v>
      </c>
    </row>
    <row r="58" spans="4:5" ht="14.25">
      <c r="D58" t="s">
        <v>24</v>
      </c>
      <c r="E58" s="3">
        <v>0</v>
      </c>
    </row>
    <row r="59" spans="4:5" ht="14.25">
      <c r="D59" t="s">
        <v>30</v>
      </c>
      <c r="E59" s="3">
        <v>0</v>
      </c>
    </row>
    <row r="60" spans="4:6" ht="14.25">
      <c r="D60" t="s">
        <v>31</v>
      </c>
      <c r="F60" s="3">
        <f>SUM(E57:E59)</f>
        <v>500</v>
      </c>
    </row>
    <row r="62" ht="14.25">
      <c r="C62" t="s">
        <v>22</v>
      </c>
    </row>
    <row r="63" spans="4:5" ht="14.25">
      <c r="D63" t="s">
        <v>27</v>
      </c>
      <c r="E63" s="3">
        <v>500</v>
      </c>
    </row>
    <row r="64" spans="4:5" ht="14.25">
      <c r="D64" t="s">
        <v>28</v>
      </c>
      <c r="E64" s="3">
        <v>100</v>
      </c>
    </row>
    <row r="65" spans="4:6" ht="14.25">
      <c r="D65" t="s">
        <v>23</v>
      </c>
      <c r="F65" s="3">
        <f>SUM(E63:E64)</f>
        <v>600</v>
      </c>
    </row>
    <row r="67" spans="1:7" s="2" customFormat="1" ht="14.25">
      <c r="A67" s="1"/>
      <c r="C67" s="2" t="s">
        <v>32</v>
      </c>
      <c r="E67" s="7"/>
      <c r="G67" s="7">
        <f>F65+F60+F54+F48+F42+F37</f>
        <v>9400</v>
      </c>
    </row>
    <row r="69" spans="1:7" s="2" customFormat="1" ht="14.25">
      <c r="A69" s="1"/>
      <c r="B69" s="2" t="s">
        <v>34</v>
      </c>
      <c r="E69" s="7"/>
      <c r="G69" s="7">
        <f>G67+G29</f>
        <v>20800</v>
      </c>
    </row>
    <row r="70" spans="1:7" s="2" customFormat="1" ht="14.25">
      <c r="A70" s="1"/>
      <c r="E70" s="7"/>
      <c r="G70" s="7"/>
    </row>
    <row r="71" spans="1:7" s="2" customFormat="1" ht="14.25">
      <c r="A71" s="1"/>
      <c r="B71" s="2" t="s">
        <v>53</v>
      </c>
      <c r="E71" s="7"/>
      <c r="G71" s="7">
        <f>G69*15%</f>
        <v>3120</v>
      </c>
    </row>
    <row r="72" spans="1:7" s="2" customFormat="1" ht="14.25">
      <c r="A72" s="1"/>
      <c r="E72" s="7"/>
      <c r="G72" s="7"/>
    </row>
    <row r="73" spans="1:7" s="2" customFormat="1" ht="14.25">
      <c r="A73" s="1"/>
      <c r="B73" s="2" t="s">
        <v>51</v>
      </c>
      <c r="E73" s="7"/>
      <c r="G73" s="7">
        <f>G69+G71</f>
        <v>23920</v>
      </c>
    </row>
    <row r="75" spans="1:7" s="1" customFormat="1" ht="14.25">
      <c r="A75" s="1" t="s">
        <v>42</v>
      </c>
      <c r="E75" s="8"/>
      <c r="G75" s="8">
        <f>G21-G73</f>
        <v>80</v>
      </c>
    </row>
    <row r="77" spans="1:6" s="2" customFormat="1" ht="14.25">
      <c r="A77" s="1"/>
      <c r="E77" s="7"/>
      <c r="F77" s="7"/>
    </row>
    <row r="78" spans="1:6" s="2" customFormat="1" ht="14.25">
      <c r="A78" s="1"/>
      <c r="E78" s="7"/>
      <c r="F78" s="7"/>
    </row>
  </sheetData>
  <sheetProtection/>
  <mergeCells count="1">
    <mergeCell ref="E6:G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 Noteboom</cp:lastModifiedBy>
  <dcterms:created xsi:type="dcterms:W3CDTF">2013-10-30T17:37:35Z</dcterms:created>
  <dcterms:modified xsi:type="dcterms:W3CDTF">2014-11-11T20:35:59Z</dcterms:modified>
  <cp:category/>
  <cp:version/>
  <cp:contentType/>
  <cp:contentStatus/>
</cp:coreProperties>
</file>